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sheet1!$A$2:$V$31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" l="1"/>
  <c r="L4" i="1"/>
  <c r="U4" i="1"/>
  <c r="L5" i="1"/>
  <c r="U5" i="1" s="1"/>
  <c r="L6" i="1"/>
  <c r="L7" i="1"/>
  <c r="L8" i="1"/>
  <c r="U8" i="1" s="1"/>
  <c r="L9" i="1"/>
  <c r="U9" i="1" s="1"/>
  <c r="L10" i="1"/>
  <c r="L11" i="1"/>
  <c r="L12" i="1"/>
  <c r="U12" i="1" s="1"/>
  <c r="L13" i="1"/>
  <c r="U13" i="1" s="1"/>
  <c r="L14" i="1"/>
  <c r="L15" i="1"/>
  <c r="L16" i="1"/>
  <c r="U16" i="1" s="1"/>
  <c r="L17" i="1"/>
  <c r="U17" i="1" s="1"/>
  <c r="L18" i="1"/>
  <c r="U18" i="1"/>
  <c r="L19" i="1"/>
  <c r="U19" i="1" s="1"/>
  <c r="L20" i="1"/>
  <c r="U20" i="1"/>
  <c r="L21" i="1"/>
  <c r="U21" i="1" s="1"/>
  <c r="L22" i="1"/>
  <c r="U22" i="1"/>
  <c r="L23" i="1"/>
  <c r="U23" i="1" s="1"/>
  <c r="L24" i="1"/>
  <c r="U24" i="1"/>
  <c r="L25" i="1"/>
  <c r="U25" i="1" s="1"/>
  <c r="L26" i="1"/>
  <c r="U26" i="1"/>
  <c r="L27" i="1"/>
  <c r="U27" i="1" s="1"/>
  <c r="L28" i="1"/>
  <c r="U28" i="1"/>
  <c r="L29" i="1"/>
  <c r="U29" i="1" s="1"/>
  <c r="L30" i="1"/>
  <c r="U30" i="1"/>
  <c r="L31" i="1"/>
  <c r="U31" i="1" s="1"/>
  <c r="L3" i="1"/>
  <c r="U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" i="1"/>
  <c r="K1" i="1" s="1"/>
  <c r="R1" i="1"/>
  <c r="U6" i="1"/>
  <c r="U7" i="1"/>
  <c r="U10" i="1"/>
  <c r="U11" i="1"/>
  <c r="U14" i="1"/>
  <c r="U15" i="1"/>
  <c r="U1" i="1" l="1"/>
</calcChain>
</file>

<file path=xl/sharedStrings.xml><?xml version="1.0" encoding="utf-8"?>
<sst xmlns="http://schemas.openxmlformats.org/spreadsheetml/2006/main" count="427" uniqueCount="190">
  <si>
    <t>foto</t>
  </si>
  <si>
    <t>id</t>
  </si>
  <si>
    <t>Titolo En</t>
  </si>
  <si>
    <t>MADE IN</t>
  </si>
  <si>
    <t>descrizione per fattura</t>
  </si>
  <si>
    <t xml:space="preserve"> HTS </t>
  </si>
  <si>
    <t xml:space="preserve"> EAN </t>
  </si>
  <si>
    <t>CODICE SCARICO</t>
  </si>
  <si>
    <t xml:space="preserve"> QNT </t>
  </si>
  <si>
    <t>P715540</t>
  </si>
  <si>
    <t>35T5SIMC5L 239</t>
  </si>
  <si>
    <t>MICHAEL Padded Patent Leather MILA Soulder Bag</t>
  </si>
  <si>
    <t>100%LTH</t>
  </si>
  <si>
    <t>WOMAN BAG</t>
  </si>
  <si>
    <t>42022290</t>
  </si>
  <si>
    <t>197853711068</t>
  </si>
  <si>
    <t>038</t>
  </si>
  <si>
    <t>LxHxD: 22x14x5cm</t>
  </si>
  <si>
    <t>P715539</t>
  </si>
  <si>
    <t>35T5SGRC1J 410</t>
  </si>
  <si>
    <t>MICHAEL Logoed Fabric Shoulder Bag</t>
  </si>
  <si>
    <t>100%CO</t>
  </si>
  <si>
    <t>197853710443</t>
  </si>
  <si>
    <t>LxHxD: 21x16x8cm</t>
  </si>
  <si>
    <t>P715538</t>
  </si>
  <si>
    <t>35R4SWHL6Y 3471</t>
  </si>
  <si>
    <t>MICHAEL All-Over Monogram Color Block WHITNEY Shoulder Bag</t>
  </si>
  <si>
    <t>100%PU + Lining: 100%PL</t>
  </si>
  <si>
    <t>42022210</t>
  </si>
  <si>
    <t>197853702967</t>
  </si>
  <si>
    <t>LxHxD: 24x16x10cm</t>
  </si>
  <si>
    <t>P715537</t>
  </si>
  <si>
    <t>35S5SV6T7B 3471</t>
  </si>
  <si>
    <t>MICHAEL All-Over Monogram Color Block VOYAGER Tote Bag</t>
  </si>
  <si>
    <t>89%PL 1%PU</t>
  </si>
  <si>
    <t>197853706354</t>
  </si>
  <si>
    <t>LxHxD: 30x28x15cm</t>
  </si>
  <si>
    <t>P715536</t>
  </si>
  <si>
    <t>35S5SV6T7B 2595</t>
  </si>
  <si>
    <t>197853432147</t>
  </si>
  <si>
    <t>LxHxD: 30x27x15cm</t>
  </si>
  <si>
    <t>P715535</t>
  </si>
  <si>
    <t>35S5SV6T7B 1596</t>
  </si>
  <si>
    <t>197853432161</t>
  </si>
  <si>
    <t>P715534</t>
  </si>
  <si>
    <t>35S5GV6T7B 7183</t>
  </si>
  <si>
    <t>MICHAEL All-Over Monogram Color Block Tote Bag</t>
  </si>
  <si>
    <t>197853427112</t>
  </si>
  <si>
    <t>P715533</t>
  </si>
  <si>
    <t>35S5GV6T7B 3117</t>
  </si>
  <si>
    <t>197853427105</t>
  </si>
  <si>
    <t>P715532</t>
  </si>
  <si>
    <t>35T5SIMC5A 1999</t>
  </si>
  <si>
    <t>100%calf Leather</t>
  </si>
  <si>
    <t>197853710993</t>
  </si>
  <si>
    <t>P715531</t>
  </si>
  <si>
    <t>35T5S5FT9C 239</t>
  </si>
  <si>
    <t>MICHAEL Nylon KHAI Tote Bag</t>
  </si>
  <si>
    <t>100%NY</t>
  </si>
  <si>
    <t>197853714519</t>
  </si>
  <si>
    <t>LxHxD: 36x31x11cm</t>
  </si>
  <si>
    <t>P715530</t>
  </si>
  <si>
    <t>35T5S5FT9C 2699</t>
  </si>
  <si>
    <t>197853714540</t>
  </si>
  <si>
    <t>P715529</t>
  </si>
  <si>
    <t>35T5S5FT9C 410</t>
  </si>
  <si>
    <t>197853714526</t>
  </si>
  <si>
    <t>P715528</t>
  </si>
  <si>
    <t>35T5S5FT9C 1</t>
  </si>
  <si>
    <t>197853714502</t>
  </si>
  <si>
    <t>P715527</t>
  </si>
  <si>
    <t>30F4T9JT5B 200</t>
  </si>
  <si>
    <t>MICHAEL All-Over Mongram Tote Bag</t>
  </si>
  <si>
    <t>90% PVC 10%PL</t>
  </si>
  <si>
    <t>197853113695</t>
  </si>
  <si>
    <t>LxHxD: 30X19X13CM</t>
  </si>
  <si>
    <t>P715526</t>
  </si>
  <si>
    <t>35T5S5FM5C 410</t>
  </si>
  <si>
    <t>MICHAEL All-Over Monogram KHAI Bucket Bag</t>
  </si>
  <si>
    <t>197853714304</t>
  </si>
  <si>
    <t>LxHxD: 17x22x11cm</t>
  </si>
  <si>
    <t>P715525</t>
  </si>
  <si>
    <t>35T5S5FM5C 2699</t>
  </si>
  <si>
    <t>197853714328</t>
  </si>
  <si>
    <t>P715524</t>
  </si>
  <si>
    <t>35T5S5FM1C 410</t>
  </si>
  <si>
    <t>MICHAEL Nylon Mini Bucket Bag</t>
  </si>
  <si>
    <t>197853714250</t>
  </si>
  <si>
    <t>LxHxD: 17x23x11cm</t>
  </si>
  <si>
    <t>P715523</t>
  </si>
  <si>
    <t>35T5S5FM1C 239</t>
  </si>
  <si>
    <t>MICHAEL Nylon Mini KHAI Bucket Bag</t>
  </si>
  <si>
    <t>197853714243</t>
  </si>
  <si>
    <t>LxHxD: 17x32x11cm</t>
  </si>
  <si>
    <t>P715522</t>
  </si>
  <si>
    <t>35T5S5FM1C 1</t>
  </si>
  <si>
    <t>197853714267</t>
  </si>
  <si>
    <t>P715521</t>
  </si>
  <si>
    <t>35T5S5FC5C 1</t>
  </si>
  <si>
    <t>MICHAEL Nylon KHAI Soulder Bag</t>
  </si>
  <si>
    <t>197853714199</t>
  </si>
  <si>
    <t>LxHxD: 12x20x8cm</t>
  </si>
  <si>
    <t>P715520</t>
  </si>
  <si>
    <t>35T5S5FB7C 410</t>
  </si>
  <si>
    <t>MICHAEL Nylon Cargo FLAP Backpack</t>
  </si>
  <si>
    <t>WOMAN BACKPACK</t>
  </si>
  <si>
    <t>197853714168</t>
  </si>
  <si>
    <t>LxHxD: 32x40x14cm</t>
  </si>
  <si>
    <t>P715519</t>
  </si>
  <si>
    <t>35T5STVW1C 2699</t>
  </si>
  <si>
    <t>MICHAEL Nylon Min Handbag with Embossed Logo</t>
  </si>
  <si>
    <t>197853712409</t>
  </si>
  <si>
    <t>LxHxD: 20x14x1cm</t>
  </si>
  <si>
    <t>P715518</t>
  </si>
  <si>
    <t>35T5STVW1C 239</t>
  </si>
  <si>
    <t>197853712379</t>
  </si>
  <si>
    <t>P715517</t>
  </si>
  <si>
    <t>35T5GGRF8C 2171</t>
  </si>
  <si>
    <t>MICHAEL Cotton GREENWICH Wallet with Golden Effect Monogram</t>
  </si>
  <si>
    <t>Beige</t>
  </si>
  <si>
    <t>197853707696</t>
  </si>
  <si>
    <t>054</t>
  </si>
  <si>
    <t>LxHxD: 15x10x2cm</t>
  </si>
  <si>
    <t>P713602</t>
  </si>
  <si>
    <t>30S5G9FT1W969</t>
  </si>
  <si>
    <t>MICHAEL Raffia Tote Bag</t>
  </si>
  <si>
    <t>raffia</t>
  </si>
  <si>
    <t xml:space="preserve">WOMAN WOVEN BAG </t>
  </si>
  <si>
    <t>197853458109</t>
  </si>
  <si>
    <t>LxHxD: 30x23x4cm</t>
  </si>
  <si>
    <t>P713601</t>
  </si>
  <si>
    <t>30S5G9OS1C001</t>
  </si>
  <si>
    <t>MICHAEL Fabric Tote Bag with Leather Trims</t>
  </si>
  <si>
    <t>pl + leather</t>
  </si>
  <si>
    <t xml:space="preserve">WOMAN LEATHER BAG </t>
  </si>
  <si>
    <t>42022100</t>
  </si>
  <si>
    <t>197853458499</t>
  </si>
  <si>
    <t>LxHxD: 23X20X10CM</t>
  </si>
  <si>
    <t>P713600</t>
  </si>
  <si>
    <t>30S5GC7L3C230</t>
  </si>
  <si>
    <t>MICHAEL Fabric Shoulder Bag with Leather Trims</t>
  </si>
  <si>
    <t>197853457232</t>
  </si>
  <si>
    <t>LxHxD: 24x15x9cm</t>
  </si>
  <si>
    <t>P713599</t>
  </si>
  <si>
    <t>30S5GC7L3C001</t>
  </si>
  <si>
    <t>197853457225</t>
  </si>
  <si>
    <t>P591876</t>
  </si>
  <si>
    <t>30F2S7CM1T</t>
  </si>
  <si>
    <t>Hammered Leather CHANTAL Hand Bag</t>
  </si>
  <si>
    <t>100%LE</t>
  </si>
  <si>
    <t>WOMAN LEATHER BAG (NO EU PREF ORIGIN)</t>
  </si>
  <si>
    <t>196163688862</t>
  </si>
  <si>
    <t>LxHxW: 26x18x9cm</t>
  </si>
  <si>
    <t>Vietnam</t>
  </si>
  <si>
    <t>Cambodia</t>
  </si>
  <si>
    <t>Indonesia</t>
  </si>
  <si>
    <t>Bangladesh</t>
  </si>
  <si>
    <t>China</t>
  </si>
  <si>
    <t>UNISEX</t>
  </si>
  <si>
    <t>WOMAN</t>
  </si>
  <si>
    <t>Pink</t>
  </si>
  <si>
    <t>Brown</t>
  </si>
  <si>
    <t>Black</t>
  </si>
  <si>
    <t>White</t>
  </si>
  <si>
    <t>White, Blue</t>
  </si>
  <si>
    <t>Blue</t>
  </si>
  <si>
    <t>White, Black</t>
  </si>
  <si>
    <t>Brown, Beige</t>
  </si>
  <si>
    <t>Pink, White</t>
  </si>
  <si>
    <t>Pink, White, Fuchsia</t>
  </si>
  <si>
    <t>White, Fuchsia</t>
  </si>
  <si>
    <t>Fuchsia</t>
  </si>
  <si>
    <t>HANDBAGS</t>
  </si>
  <si>
    <t>ORDER</t>
  </si>
  <si>
    <t>TOTAL</t>
  </si>
  <si>
    <t>CATEGORY</t>
  </si>
  <si>
    <t>CODE</t>
  </si>
  <si>
    <t>COMPOSITION</t>
  </si>
  <si>
    <t>SHOULDER BAGS</t>
  </si>
  <si>
    <t>BACKPACK</t>
  </si>
  <si>
    <t>WALLET</t>
  </si>
  <si>
    <t>TOTE BAG</t>
  </si>
  <si>
    <t>TOTAL RETAIL</t>
  </si>
  <si>
    <t>COLOUR</t>
  </si>
  <si>
    <t>GENDER</t>
  </si>
  <si>
    <t>RETAIL</t>
  </si>
  <si>
    <t>SIZE</t>
  </si>
  <si>
    <t>MEASURES</t>
  </si>
  <si>
    <t>ONE SIZE</t>
  </si>
  <si>
    <t>YOUR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</si>
</sst>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€]\ #,##0.00"/>
    <numFmt numFmtId="165" formatCode="[$€-462]\ #,##0.00_-"/>
    <numFmt numFmtId="166" formatCode="_-[$€-2]\ * #,##0.00_-;\-[$€-2]\ * #,##0.00_-;_-[$€-2]\ * &quot;-&quot;??_-;_-@_-"/>
  </numFmts>
  <fonts count="5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sz val="10"/>
      <color indexed="8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9">
    <xf numFmtId="0" fontId="0" fillId="0" borderId="0" xfId="0"/>
    <xf numFmtId="164" fontId="0" fillId="0" borderId="0" xfId="0" applyNumberFormat="1"/>
    <xf numFmtId="0" fontId="4" fillId="0" borderId="0" xfId="0" applyFont="1"/>
    <xf numFmtId="44" fontId="0" fillId="0" borderId="0" xfId="1" applyFont="1"/>
    <xf numFmtId="166" fontId="0" fillId="0" borderId="0" xfId="0" applyNumberFormat="1"/>
    <xf numFmtId="0" fontId="3" fillId="3" borderId="1" xfId="3"/>
    <xf numFmtId="165" fontId="3" fillId="3" borderId="1" xfId="3" applyNumberFormat="1"/>
    <xf numFmtId="0" fontId="2" fillId="4" borderId="0" xfId="2" applyFill="1"/>
    <xf numFmtId="0" fontId="0" fillId="4" borderId="0" xfId="0" applyFill="1"/>
  </cellXfs>
  <cellStyles count="4">
    <cellStyle name="Currency" xfId="1" builtinId="4"/>
    <cellStyle name="Good" xfId="2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638175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638175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638175</xdr:colOff>
      <xdr:row>5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638175</xdr:colOff>
      <xdr:row>6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638175</xdr:colOff>
      <xdr:row>7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638175</xdr:colOff>
      <xdr:row>8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638175</xdr:colOff>
      <xdr:row>9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638175</xdr:colOff>
      <xdr:row>10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638175</xdr:colOff>
      <xdr:row>11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638175</xdr:colOff>
      <xdr:row>12</xdr:row>
      <xdr:rowOff>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638175</xdr:colOff>
      <xdr:row>13</xdr:row>
      <xdr:rowOff>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638175</xdr:colOff>
      <xdr:row>14</xdr:row>
      <xdr:rowOff>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638175</xdr:colOff>
      <xdr:row>15</xdr:row>
      <xdr:rowOff>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638175</xdr:colOff>
      <xdr:row>16</xdr:row>
      <xdr:rowOff>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638175</xdr:colOff>
      <xdr:row>17</xdr:row>
      <xdr:rowOff>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638175</xdr:colOff>
      <xdr:row>18</xdr:row>
      <xdr:rowOff>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638175</xdr:colOff>
      <xdr:row>19</xdr:row>
      <xdr:rowOff>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638175</xdr:colOff>
      <xdr:row>20</xdr:row>
      <xdr:rowOff>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638175</xdr:colOff>
      <xdr:row>21</xdr:row>
      <xdr:rowOff>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638175</xdr:colOff>
      <xdr:row>22</xdr:row>
      <xdr:rowOff>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638175</xdr:colOff>
      <xdr:row>23</xdr:row>
      <xdr:rowOff>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638175</xdr:colOff>
      <xdr:row>24</xdr:row>
      <xdr:rowOff>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638175</xdr:colOff>
      <xdr:row>25</xdr:row>
      <xdr:rowOff>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638175</xdr:colOff>
      <xdr:row>26</xdr:row>
      <xdr:rowOff>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638175</xdr:colOff>
      <xdr:row>27</xdr:row>
      <xdr:rowOff>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638175</xdr:colOff>
      <xdr:row>28</xdr:row>
      <xdr:rowOff>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638175</xdr:colOff>
      <xdr:row>29</xdr:row>
      <xdr:rowOff>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638175</xdr:colOff>
      <xdr:row>30</xdr:row>
      <xdr:rowOff>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638175</xdr:colOff>
      <xdr:row>31</xdr:row>
      <xdr:rowOff>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63817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="130" zoomScaleNormal="130" workbookViewId="0">
      <pane ySplit="2" topLeftCell="A3" activePane="bottomLeft" state="frozen"/>
      <selection activeCell="I1" sqref="I1"/>
      <selection pane="bottomLeft" activeCell="M1" sqref="M1:M1048576"/>
    </sheetView>
  </sheetViews>
  <sheetFormatPr defaultColWidth="8.875" defaultRowHeight="14.25"/>
  <cols>
    <col min="1" max="1" width="9.625" customWidth="1"/>
    <col min="2" max="2" width="10" hidden="1" customWidth="1"/>
    <col min="3" max="3" width="17" customWidth="1"/>
    <col min="4" max="4" width="34.25" hidden="1" customWidth="1"/>
    <col min="5" max="5" width="15.375" customWidth="1"/>
    <col min="6" max="6" width="13.375" customWidth="1"/>
    <col min="7" max="7" width="21" customWidth="1"/>
    <col min="8" max="8" width="8.5" customWidth="1"/>
    <col min="9" max="9" width="8.375" customWidth="1"/>
    <col min="10" max="10" width="11.125" customWidth="1"/>
    <col min="11" max="11" width="14.625" customWidth="1"/>
    <col min="12" max="12" width="13" customWidth="1"/>
    <col min="13" max="13" width="21.75" hidden="1" customWidth="1"/>
    <col min="14" max="14" width="5.125" hidden="1" customWidth="1"/>
    <col min="15" max="16" width="16.875" hidden="1" customWidth="1"/>
    <col min="17" max="17" width="7.625" customWidth="1"/>
    <col min="18" max="18" width="5.5" customWidth="1"/>
    <col min="19" max="19" width="16.125" customWidth="1"/>
  </cols>
  <sheetData>
    <row r="1" spans="1:21">
      <c r="K1" s="3">
        <f>SUBTOTAL(9,K3:K999999)</f>
        <v>233965</v>
      </c>
      <c r="R1">
        <f>SUBTOTAL(9,R3:R999972)</f>
        <v>636</v>
      </c>
      <c r="T1">
        <f t="shared" ref="T1" si="0">SUBTOTAL(9,T3:T999972)</f>
        <v>0</v>
      </c>
      <c r="U1" s="4">
        <f t="shared" ref="U1" si="1">SUBTOTAL(9,U3:U999972)</f>
        <v>0</v>
      </c>
    </row>
    <row r="2" spans="1:21" s="8" customFormat="1" ht="15">
      <c r="A2" s="7" t="s">
        <v>0</v>
      </c>
      <c r="B2" s="7" t="s">
        <v>1</v>
      </c>
      <c r="C2" s="7" t="s">
        <v>176</v>
      </c>
      <c r="D2" s="7" t="s">
        <v>2</v>
      </c>
      <c r="E2" s="7" t="s">
        <v>177</v>
      </c>
      <c r="F2" s="7" t="s">
        <v>3</v>
      </c>
      <c r="G2" s="7" t="s">
        <v>175</v>
      </c>
      <c r="H2" s="7" t="s">
        <v>183</v>
      </c>
      <c r="I2" s="7" t="s">
        <v>184</v>
      </c>
      <c r="J2" s="7" t="s">
        <v>185</v>
      </c>
      <c r="K2" s="7" t="s">
        <v>182</v>
      </c>
      <c r="L2" s="7" t="s">
        <v>189</v>
      </c>
      <c r="M2" s="7" t="s">
        <v>4</v>
      </c>
      <c r="N2" s="7" t="s">
        <v>5</v>
      </c>
      <c r="O2" s="7" t="s">
        <v>6</v>
      </c>
      <c r="P2" s="7" t="s">
        <v>7</v>
      </c>
      <c r="Q2" s="7" t="s">
        <v>186</v>
      </c>
      <c r="R2" s="7" t="s">
        <v>8</v>
      </c>
      <c r="S2" s="7" t="s">
        <v>187</v>
      </c>
      <c r="T2" s="7" t="s">
        <v>173</v>
      </c>
      <c r="U2" s="7" t="s">
        <v>174</v>
      </c>
    </row>
    <row r="3" spans="1:21" ht="77.099999999999994" customHeight="1">
      <c r="B3" t="s">
        <v>9</v>
      </c>
      <c r="C3" t="s">
        <v>10</v>
      </c>
      <c r="D3" t="s">
        <v>11</v>
      </c>
      <c r="E3" t="s">
        <v>12</v>
      </c>
      <c r="F3" t="s">
        <v>153</v>
      </c>
      <c r="G3" s="2" t="s">
        <v>178</v>
      </c>
      <c r="H3" t="s">
        <v>119</v>
      </c>
      <c r="I3" t="s">
        <v>159</v>
      </c>
      <c r="J3" s="1">
        <v>350</v>
      </c>
      <c r="K3" s="1">
        <f>J3*R3</f>
        <v>4900</v>
      </c>
      <c r="L3" s="1">
        <f>J3*0.4</f>
        <v>140</v>
      </c>
      <c r="M3" t="s">
        <v>13</v>
      </c>
      <c r="N3" t="s">
        <v>14</v>
      </c>
      <c r="O3" t="s">
        <v>15</v>
      </c>
      <c r="P3" t="s">
        <v>16</v>
      </c>
      <c r="Q3" t="s">
        <v>188</v>
      </c>
      <c r="R3">
        <v>14</v>
      </c>
      <c r="S3" t="s">
        <v>17</v>
      </c>
      <c r="T3" s="5"/>
      <c r="U3" s="6">
        <f>L3*T3</f>
        <v>0</v>
      </c>
    </row>
    <row r="4" spans="1:21" ht="77.099999999999994" customHeight="1">
      <c r="B4" t="s">
        <v>18</v>
      </c>
      <c r="C4" t="s">
        <v>19</v>
      </c>
      <c r="D4" t="s">
        <v>20</v>
      </c>
      <c r="E4" t="s">
        <v>21</v>
      </c>
      <c r="F4" t="s">
        <v>154</v>
      </c>
      <c r="G4" s="2" t="s">
        <v>178</v>
      </c>
      <c r="H4" t="s">
        <v>165</v>
      </c>
      <c r="I4" t="s">
        <v>159</v>
      </c>
      <c r="J4" s="1">
        <v>350</v>
      </c>
      <c r="K4" s="1">
        <f>J4*R4</f>
        <v>7000</v>
      </c>
      <c r="L4" s="1">
        <f t="shared" ref="L4:L31" si="2">J4*0.4</f>
        <v>140</v>
      </c>
      <c r="M4" t="s">
        <v>13</v>
      </c>
      <c r="N4" t="s">
        <v>14</v>
      </c>
      <c r="O4" t="s">
        <v>22</v>
      </c>
      <c r="P4" t="s">
        <v>16</v>
      </c>
      <c r="Q4" t="s">
        <v>188</v>
      </c>
      <c r="R4">
        <v>20</v>
      </c>
      <c r="S4" t="s">
        <v>23</v>
      </c>
      <c r="T4" s="5"/>
      <c r="U4" s="6">
        <f>L4*T4</f>
        <v>0</v>
      </c>
    </row>
    <row r="5" spans="1:21" ht="77.099999999999994" customHeight="1">
      <c r="B5" t="s">
        <v>24</v>
      </c>
      <c r="C5" t="s">
        <v>25</v>
      </c>
      <c r="D5" t="s">
        <v>26</v>
      </c>
      <c r="E5" t="s">
        <v>27</v>
      </c>
      <c r="F5" t="s">
        <v>153</v>
      </c>
      <c r="G5" s="2" t="s">
        <v>178</v>
      </c>
      <c r="H5" t="s">
        <v>169</v>
      </c>
      <c r="I5" t="s">
        <v>159</v>
      </c>
      <c r="J5" s="1">
        <v>450</v>
      </c>
      <c r="K5" s="1">
        <f>J5*R5</f>
        <v>18000</v>
      </c>
      <c r="L5" s="1">
        <f t="shared" si="2"/>
        <v>180</v>
      </c>
      <c r="M5" t="s">
        <v>13</v>
      </c>
      <c r="N5" t="s">
        <v>28</v>
      </c>
      <c r="O5" t="s">
        <v>29</v>
      </c>
      <c r="P5" t="s">
        <v>16</v>
      </c>
      <c r="Q5" t="s">
        <v>188</v>
      </c>
      <c r="R5">
        <v>40</v>
      </c>
      <c r="S5" t="s">
        <v>30</v>
      </c>
      <c r="T5" s="5"/>
      <c r="U5" s="6">
        <f>L5*T5</f>
        <v>0</v>
      </c>
    </row>
    <row r="6" spans="1:21" ht="77.099999999999994" customHeight="1">
      <c r="B6" t="s">
        <v>31</v>
      </c>
      <c r="C6" t="s">
        <v>32</v>
      </c>
      <c r="D6" t="s">
        <v>33</v>
      </c>
      <c r="E6" t="s">
        <v>34</v>
      </c>
      <c r="F6" t="s">
        <v>155</v>
      </c>
      <c r="G6" t="s">
        <v>181</v>
      </c>
      <c r="H6" t="s">
        <v>169</v>
      </c>
      <c r="I6" t="s">
        <v>159</v>
      </c>
      <c r="J6" s="1">
        <v>425</v>
      </c>
      <c r="K6" s="1">
        <f>J6*R6</f>
        <v>21250</v>
      </c>
      <c r="L6" s="1">
        <f t="shared" si="2"/>
        <v>170</v>
      </c>
      <c r="M6" t="s">
        <v>13</v>
      </c>
      <c r="N6" t="s">
        <v>28</v>
      </c>
      <c r="O6" t="s">
        <v>35</v>
      </c>
      <c r="P6" t="s">
        <v>16</v>
      </c>
      <c r="Q6" t="s">
        <v>188</v>
      </c>
      <c r="R6">
        <v>50</v>
      </c>
      <c r="S6" t="s">
        <v>36</v>
      </c>
      <c r="T6" s="5"/>
      <c r="U6" s="6">
        <f>L6*T6</f>
        <v>0</v>
      </c>
    </row>
    <row r="7" spans="1:21" ht="77.099999999999994" customHeight="1">
      <c r="B7" t="s">
        <v>37</v>
      </c>
      <c r="C7" t="s">
        <v>38</v>
      </c>
      <c r="D7" t="s">
        <v>33</v>
      </c>
      <c r="E7" t="s">
        <v>34</v>
      </c>
      <c r="F7" t="s">
        <v>155</v>
      </c>
      <c r="G7" t="s">
        <v>181</v>
      </c>
      <c r="H7" t="s">
        <v>165</v>
      </c>
      <c r="I7" t="s">
        <v>159</v>
      </c>
      <c r="J7" s="1">
        <v>425</v>
      </c>
      <c r="K7" s="1">
        <f>J7*R7</f>
        <v>21250</v>
      </c>
      <c r="L7" s="1">
        <f t="shared" si="2"/>
        <v>170</v>
      </c>
      <c r="M7" t="s">
        <v>13</v>
      </c>
      <c r="N7" t="s">
        <v>28</v>
      </c>
      <c r="O7" t="s">
        <v>39</v>
      </c>
      <c r="P7" t="s">
        <v>16</v>
      </c>
      <c r="Q7" t="s">
        <v>188</v>
      </c>
      <c r="R7">
        <v>50</v>
      </c>
      <c r="S7" t="s">
        <v>40</v>
      </c>
      <c r="T7" s="5"/>
      <c r="U7" s="6">
        <f>L7*T7</f>
        <v>0</v>
      </c>
    </row>
    <row r="8" spans="1:21" ht="77.099999999999994" customHeight="1">
      <c r="B8" t="s">
        <v>41</v>
      </c>
      <c r="C8" t="s">
        <v>42</v>
      </c>
      <c r="D8" t="s">
        <v>33</v>
      </c>
      <c r="E8" t="s">
        <v>34</v>
      </c>
      <c r="F8" t="s">
        <v>155</v>
      </c>
      <c r="G8" t="s">
        <v>181</v>
      </c>
      <c r="H8" t="s">
        <v>166</v>
      </c>
      <c r="I8" t="s">
        <v>159</v>
      </c>
      <c r="J8" s="1">
        <v>425</v>
      </c>
      <c r="K8" s="1">
        <f>J8*R8</f>
        <v>16575</v>
      </c>
      <c r="L8" s="1">
        <f t="shared" si="2"/>
        <v>170</v>
      </c>
      <c r="M8" t="s">
        <v>13</v>
      </c>
      <c r="N8" t="s">
        <v>28</v>
      </c>
      <c r="O8" t="s">
        <v>43</v>
      </c>
      <c r="P8" t="s">
        <v>16</v>
      </c>
      <c r="Q8" t="s">
        <v>188</v>
      </c>
      <c r="R8">
        <v>39</v>
      </c>
      <c r="S8" t="s">
        <v>40</v>
      </c>
      <c r="T8" s="5"/>
      <c r="U8" s="6">
        <f>L8*T8</f>
        <v>0</v>
      </c>
    </row>
    <row r="9" spans="1:21" ht="77.099999999999994" customHeight="1">
      <c r="B9" t="s">
        <v>44</v>
      </c>
      <c r="C9" t="s">
        <v>45</v>
      </c>
      <c r="D9" t="s">
        <v>46</v>
      </c>
      <c r="E9" t="s">
        <v>34</v>
      </c>
      <c r="F9" t="s">
        <v>155</v>
      </c>
      <c r="G9" t="s">
        <v>181</v>
      </c>
      <c r="H9" t="s">
        <v>168</v>
      </c>
      <c r="I9" t="s">
        <v>159</v>
      </c>
      <c r="J9" s="1">
        <v>425</v>
      </c>
      <c r="K9" s="1">
        <f>J9*R9</f>
        <v>21250</v>
      </c>
      <c r="L9" s="1">
        <f t="shared" si="2"/>
        <v>170</v>
      </c>
      <c r="M9" t="s">
        <v>13</v>
      </c>
      <c r="N9" t="s">
        <v>28</v>
      </c>
      <c r="O9" t="s">
        <v>47</v>
      </c>
      <c r="P9" t="s">
        <v>16</v>
      </c>
      <c r="Q9" t="s">
        <v>188</v>
      </c>
      <c r="R9">
        <v>50</v>
      </c>
      <c r="S9" t="s">
        <v>40</v>
      </c>
      <c r="T9" s="5"/>
      <c r="U9" s="6">
        <f>L9*T9</f>
        <v>0</v>
      </c>
    </row>
    <row r="10" spans="1:21" ht="77.099999999999994" customHeight="1">
      <c r="B10" t="s">
        <v>48</v>
      </c>
      <c r="C10" t="s">
        <v>49</v>
      </c>
      <c r="D10" t="s">
        <v>46</v>
      </c>
      <c r="E10" t="s">
        <v>34</v>
      </c>
      <c r="F10" t="s">
        <v>155</v>
      </c>
      <c r="G10" t="s">
        <v>181</v>
      </c>
      <c r="H10" t="s">
        <v>167</v>
      </c>
      <c r="I10" t="s">
        <v>159</v>
      </c>
      <c r="J10" s="1">
        <v>425</v>
      </c>
      <c r="K10" s="1">
        <f>J10*R10</f>
        <v>13175</v>
      </c>
      <c r="L10" s="1">
        <f t="shared" si="2"/>
        <v>170</v>
      </c>
      <c r="M10" t="s">
        <v>13</v>
      </c>
      <c r="N10" t="s">
        <v>28</v>
      </c>
      <c r="O10" t="s">
        <v>50</v>
      </c>
      <c r="P10" t="s">
        <v>16</v>
      </c>
      <c r="Q10" t="s">
        <v>188</v>
      </c>
      <c r="R10">
        <v>31</v>
      </c>
      <c r="S10" t="s">
        <v>36</v>
      </c>
      <c r="T10" s="5"/>
      <c r="U10" s="6">
        <f>L10*T10</f>
        <v>0</v>
      </c>
    </row>
    <row r="11" spans="1:21" ht="77.099999999999994" customHeight="1">
      <c r="B11" t="s">
        <v>51</v>
      </c>
      <c r="C11" t="s">
        <v>52</v>
      </c>
      <c r="D11" t="s">
        <v>11</v>
      </c>
      <c r="E11" t="s">
        <v>53</v>
      </c>
      <c r="F11" t="s">
        <v>153</v>
      </c>
      <c r="G11" s="2" t="s">
        <v>178</v>
      </c>
      <c r="H11" t="s">
        <v>163</v>
      </c>
      <c r="I11" t="s">
        <v>159</v>
      </c>
      <c r="J11" s="1">
        <v>350</v>
      </c>
      <c r="K11" s="1">
        <f>J11*R11</f>
        <v>12250</v>
      </c>
      <c r="L11" s="1">
        <f t="shared" si="2"/>
        <v>140</v>
      </c>
      <c r="M11" t="s">
        <v>13</v>
      </c>
      <c r="N11" t="s">
        <v>14</v>
      </c>
      <c r="O11" t="s">
        <v>54</v>
      </c>
      <c r="P11" t="s">
        <v>16</v>
      </c>
      <c r="Q11" t="s">
        <v>188</v>
      </c>
      <c r="R11">
        <v>35</v>
      </c>
      <c r="S11" t="s">
        <v>17</v>
      </c>
      <c r="T11" s="5"/>
      <c r="U11" s="6">
        <f>L11*T11</f>
        <v>0</v>
      </c>
    </row>
    <row r="12" spans="1:21" ht="77.099999999999994" customHeight="1">
      <c r="B12" t="s">
        <v>55</v>
      </c>
      <c r="C12" t="s">
        <v>56</v>
      </c>
      <c r="D12" t="s">
        <v>57</v>
      </c>
      <c r="E12" t="s">
        <v>58</v>
      </c>
      <c r="F12" t="s">
        <v>155</v>
      </c>
      <c r="G12" t="s">
        <v>181</v>
      </c>
      <c r="H12" t="s">
        <v>119</v>
      </c>
      <c r="I12" t="s">
        <v>159</v>
      </c>
      <c r="J12" s="1">
        <v>375</v>
      </c>
      <c r="K12" s="1">
        <f>J12*R12</f>
        <v>11250</v>
      </c>
      <c r="L12" s="1">
        <f t="shared" si="2"/>
        <v>150</v>
      </c>
      <c r="M12" t="s">
        <v>13</v>
      </c>
      <c r="N12" t="s">
        <v>28</v>
      </c>
      <c r="O12" t="s">
        <v>59</v>
      </c>
      <c r="P12" t="s">
        <v>16</v>
      </c>
      <c r="Q12" t="s">
        <v>188</v>
      </c>
      <c r="R12">
        <v>30</v>
      </c>
      <c r="S12" t="s">
        <v>60</v>
      </c>
      <c r="T12" s="5"/>
      <c r="U12" s="6">
        <f>L12*T12</f>
        <v>0</v>
      </c>
    </row>
    <row r="13" spans="1:21" ht="77.099999999999994" customHeight="1">
      <c r="B13" t="s">
        <v>61</v>
      </c>
      <c r="C13" t="s">
        <v>62</v>
      </c>
      <c r="D13" t="s">
        <v>57</v>
      </c>
      <c r="E13" t="s">
        <v>58</v>
      </c>
      <c r="F13" t="s">
        <v>155</v>
      </c>
      <c r="G13" t="s">
        <v>181</v>
      </c>
      <c r="H13" t="s">
        <v>171</v>
      </c>
      <c r="I13" t="s">
        <v>159</v>
      </c>
      <c r="J13" s="1">
        <v>375</v>
      </c>
      <c r="K13" s="1">
        <f>J13*R13</f>
        <v>11250</v>
      </c>
      <c r="L13" s="1">
        <f t="shared" si="2"/>
        <v>150</v>
      </c>
      <c r="M13" t="s">
        <v>13</v>
      </c>
      <c r="N13" t="s">
        <v>28</v>
      </c>
      <c r="O13" t="s">
        <v>63</v>
      </c>
      <c r="P13" t="s">
        <v>16</v>
      </c>
      <c r="Q13" t="s">
        <v>188</v>
      </c>
      <c r="R13">
        <v>30</v>
      </c>
      <c r="S13" t="s">
        <v>60</v>
      </c>
      <c r="T13" s="5"/>
      <c r="U13" s="6">
        <f>L13*T13</f>
        <v>0</v>
      </c>
    </row>
    <row r="14" spans="1:21" ht="77.099999999999994" customHeight="1">
      <c r="B14" t="s">
        <v>64</v>
      </c>
      <c r="C14" t="s">
        <v>65</v>
      </c>
      <c r="D14" t="s">
        <v>57</v>
      </c>
      <c r="E14" t="s">
        <v>58</v>
      </c>
      <c r="F14" t="s">
        <v>155</v>
      </c>
      <c r="G14" t="s">
        <v>181</v>
      </c>
      <c r="H14" t="s">
        <v>165</v>
      </c>
      <c r="I14" t="s">
        <v>159</v>
      </c>
      <c r="J14" s="1">
        <v>375</v>
      </c>
      <c r="K14" s="1">
        <f>J14*R14</f>
        <v>9750</v>
      </c>
      <c r="L14" s="1">
        <f t="shared" si="2"/>
        <v>150</v>
      </c>
      <c r="M14" t="s">
        <v>13</v>
      </c>
      <c r="N14" t="s">
        <v>28</v>
      </c>
      <c r="O14" t="s">
        <v>66</v>
      </c>
      <c r="P14" t="s">
        <v>16</v>
      </c>
      <c r="Q14" t="s">
        <v>188</v>
      </c>
      <c r="R14">
        <v>26</v>
      </c>
      <c r="S14" t="s">
        <v>60</v>
      </c>
      <c r="T14" s="5"/>
      <c r="U14" s="6">
        <f>L14*T14</f>
        <v>0</v>
      </c>
    </row>
    <row r="15" spans="1:21" ht="77.099999999999994" customHeight="1">
      <c r="B15" t="s">
        <v>67</v>
      </c>
      <c r="C15" t="s">
        <v>68</v>
      </c>
      <c r="D15" t="s">
        <v>57</v>
      </c>
      <c r="E15" t="s">
        <v>58</v>
      </c>
      <c r="F15" t="s">
        <v>155</v>
      </c>
      <c r="G15" t="s">
        <v>181</v>
      </c>
      <c r="H15" t="s">
        <v>162</v>
      </c>
      <c r="I15" t="s">
        <v>159</v>
      </c>
      <c r="J15" s="1">
        <v>375</v>
      </c>
      <c r="K15" s="1">
        <f>J15*R15</f>
        <v>10500</v>
      </c>
      <c r="L15" s="1">
        <f t="shared" si="2"/>
        <v>150</v>
      </c>
      <c r="M15" t="s">
        <v>13</v>
      </c>
      <c r="N15" t="s">
        <v>28</v>
      </c>
      <c r="O15" t="s">
        <v>69</v>
      </c>
      <c r="P15" t="s">
        <v>16</v>
      </c>
      <c r="Q15" t="s">
        <v>188</v>
      </c>
      <c r="R15">
        <v>28</v>
      </c>
      <c r="S15" t="s">
        <v>60</v>
      </c>
      <c r="T15" s="5"/>
      <c r="U15" s="6">
        <f>L15*T15</f>
        <v>0</v>
      </c>
    </row>
    <row r="16" spans="1:21" ht="77.099999999999994" customHeight="1">
      <c r="B16" t="s">
        <v>70</v>
      </c>
      <c r="C16" t="s">
        <v>71</v>
      </c>
      <c r="D16" t="s">
        <v>72</v>
      </c>
      <c r="E16" t="s">
        <v>73</v>
      </c>
      <c r="F16" t="s">
        <v>156</v>
      </c>
      <c r="G16" t="s">
        <v>172</v>
      </c>
      <c r="H16" t="s">
        <v>161</v>
      </c>
      <c r="I16" t="s">
        <v>159</v>
      </c>
      <c r="J16" s="1">
        <v>295</v>
      </c>
      <c r="K16" s="1">
        <f>J16*R16</f>
        <v>11800</v>
      </c>
      <c r="L16" s="1">
        <f t="shared" si="2"/>
        <v>118</v>
      </c>
      <c r="M16" t="s">
        <v>13</v>
      </c>
      <c r="N16" t="s">
        <v>28</v>
      </c>
      <c r="O16" t="s">
        <v>74</v>
      </c>
      <c r="P16" t="s">
        <v>16</v>
      </c>
      <c r="Q16" t="s">
        <v>188</v>
      </c>
      <c r="R16">
        <v>40</v>
      </c>
      <c r="S16" t="s">
        <v>75</v>
      </c>
      <c r="T16" s="5"/>
      <c r="U16" s="6">
        <f>L16*T16</f>
        <v>0</v>
      </c>
    </row>
    <row r="17" spans="2:21" ht="77.099999999999994" customHeight="1">
      <c r="B17" t="s">
        <v>76</v>
      </c>
      <c r="C17" t="s">
        <v>77</v>
      </c>
      <c r="D17" t="s">
        <v>78</v>
      </c>
      <c r="E17" t="s">
        <v>58</v>
      </c>
      <c r="F17" t="s">
        <v>155</v>
      </c>
      <c r="G17" s="2" t="s">
        <v>178</v>
      </c>
      <c r="H17" t="s">
        <v>164</v>
      </c>
      <c r="I17" t="s">
        <v>159</v>
      </c>
      <c r="J17" s="1">
        <v>350</v>
      </c>
      <c r="K17" s="1">
        <f>J17*R17</f>
        <v>3500</v>
      </c>
      <c r="L17" s="1">
        <f t="shared" si="2"/>
        <v>140</v>
      </c>
      <c r="M17" t="s">
        <v>13</v>
      </c>
      <c r="N17" t="s">
        <v>28</v>
      </c>
      <c r="O17" t="s">
        <v>79</v>
      </c>
      <c r="P17" t="s">
        <v>16</v>
      </c>
      <c r="Q17" t="s">
        <v>188</v>
      </c>
      <c r="R17">
        <v>10</v>
      </c>
      <c r="S17" t="s">
        <v>80</v>
      </c>
      <c r="T17" s="5"/>
      <c r="U17" s="6">
        <f>L17*T17</f>
        <v>0</v>
      </c>
    </row>
    <row r="18" spans="2:21" ht="77.099999999999994" customHeight="1">
      <c r="B18" t="s">
        <v>81</v>
      </c>
      <c r="C18" t="s">
        <v>82</v>
      </c>
      <c r="D18" t="s">
        <v>78</v>
      </c>
      <c r="E18" t="s">
        <v>58</v>
      </c>
      <c r="F18" t="s">
        <v>155</v>
      </c>
      <c r="G18" s="2" t="s">
        <v>178</v>
      </c>
      <c r="H18" t="s">
        <v>170</v>
      </c>
      <c r="I18" t="s">
        <v>159</v>
      </c>
      <c r="J18" s="1">
        <v>350</v>
      </c>
      <c r="K18" s="1">
        <f>J18*R18</f>
        <v>3500</v>
      </c>
      <c r="L18" s="1">
        <f t="shared" si="2"/>
        <v>140</v>
      </c>
      <c r="M18" t="s">
        <v>13</v>
      </c>
      <c r="N18" t="s">
        <v>28</v>
      </c>
      <c r="O18" t="s">
        <v>83</v>
      </c>
      <c r="P18" t="s">
        <v>16</v>
      </c>
      <c r="Q18" t="s">
        <v>188</v>
      </c>
      <c r="R18">
        <v>10</v>
      </c>
      <c r="S18" t="s">
        <v>80</v>
      </c>
      <c r="T18" s="5"/>
      <c r="U18" s="6">
        <f>L18*T18</f>
        <v>0</v>
      </c>
    </row>
    <row r="19" spans="2:21" ht="77.099999999999994" customHeight="1">
      <c r="B19" t="s">
        <v>84</v>
      </c>
      <c r="C19" t="s">
        <v>85</v>
      </c>
      <c r="D19" t="s">
        <v>86</v>
      </c>
      <c r="E19" t="s">
        <v>58</v>
      </c>
      <c r="F19" t="s">
        <v>155</v>
      </c>
      <c r="G19" s="2" t="s">
        <v>178</v>
      </c>
      <c r="H19" t="s">
        <v>119</v>
      </c>
      <c r="I19" t="s">
        <v>159</v>
      </c>
      <c r="J19" s="1">
        <v>350</v>
      </c>
      <c r="K19" s="1">
        <f>J19*R19</f>
        <v>3500</v>
      </c>
      <c r="L19" s="1">
        <f t="shared" si="2"/>
        <v>140</v>
      </c>
      <c r="M19" t="s">
        <v>13</v>
      </c>
      <c r="N19" t="s">
        <v>28</v>
      </c>
      <c r="O19" t="s">
        <v>87</v>
      </c>
      <c r="P19" t="s">
        <v>16</v>
      </c>
      <c r="Q19" t="s">
        <v>188</v>
      </c>
      <c r="R19">
        <v>10</v>
      </c>
      <c r="S19" t="s">
        <v>88</v>
      </c>
      <c r="T19" s="5"/>
      <c r="U19" s="6">
        <f>L19*T19</f>
        <v>0</v>
      </c>
    </row>
    <row r="20" spans="2:21" ht="77.099999999999994" customHeight="1">
      <c r="B20" t="s">
        <v>89</v>
      </c>
      <c r="C20" t="s">
        <v>90</v>
      </c>
      <c r="D20" t="s">
        <v>91</v>
      </c>
      <c r="E20" t="s">
        <v>58</v>
      </c>
      <c r="F20" t="s">
        <v>155</v>
      </c>
      <c r="G20" s="2" t="s">
        <v>178</v>
      </c>
      <c r="H20" t="s">
        <v>162</v>
      </c>
      <c r="I20" t="s">
        <v>159</v>
      </c>
      <c r="J20" s="1">
        <v>350</v>
      </c>
      <c r="K20" s="1">
        <f>J20*R20</f>
        <v>3500</v>
      </c>
      <c r="L20" s="1">
        <f t="shared" si="2"/>
        <v>140</v>
      </c>
      <c r="M20" t="s">
        <v>13</v>
      </c>
      <c r="N20" t="s">
        <v>28</v>
      </c>
      <c r="O20" t="s">
        <v>92</v>
      </c>
      <c r="P20" t="s">
        <v>16</v>
      </c>
      <c r="Q20" t="s">
        <v>188</v>
      </c>
      <c r="R20">
        <v>10</v>
      </c>
      <c r="S20" t="s">
        <v>93</v>
      </c>
      <c r="T20" s="5"/>
      <c r="U20" s="6">
        <f>L20*T20</f>
        <v>0</v>
      </c>
    </row>
    <row r="21" spans="2:21" ht="77.099999999999994" customHeight="1">
      <c r="B21" t="s">
        <v>94</v>
      </c>
      <c r="C21" t="s">
        <v>95</v>
      </c>
      <c r="D21" t="s">
        <v>91</v>
      </c>
      <c r="E21" t="s">
        <v>58</v>
      </c>
      <c r="F21" t="s">
        <v>155</v>
      </c>
      <c r="G21" s="2" t="s">
        <v>178</v>
      </c>
      <c r="H21" t="s">
        <v>165</v>
      </c>
      <c r="I21" t="s">
        <v>159</v>
      </c>
      <c r="J21" s="1">
        <v>350</v>
      </c>
      <c r="K21" s="1">
        <f>J21*R21</f>
        <v>3500</v>
      </c>
      <c r="L21" s="1">
        <f t="shared" si="2"/>
        <v>140</v>
      </c>
      <c r="M21" t="s">
        <v>13</v>
      </c>
      <c r="N21" t="s">
        <v>28</v>
      </c>
      <c r="O21" t="s">
        <v>96</v>
      </c>
      <c r="P21" t="s">
        <v>16</v>
      </c>
      <c r="Q21" t="s">
        <v>188</v>
      </c>
      <c r="R21">
        <v>10</v>
      </c>
      <c r="S21" t="s">
        <v>93</v>
      </c>
      <c r="T21" s="5"/>
      <c r="U21" s="6">
        <f>L21*T21</f>
        <v>0</v>
      </c>
    </row>
    <row r="22" spans="2:21" ht="77.099999999999994" customHeight="1">
      <c r="B22" t="s">
        <v>97</v>
      </c>
      <c r="C22" t="s">
        <v>98</v>
      </c>
      <c r="D22" t="s">
        <v>99</v>
      </c>
      <c r="E22" t="s">
        <v>58</v>
      </c>
      <c r="F22" t="s">
        <v>155</v>
      </c>
      <c r="G22" s="2" t="s">
        <v>178</v>
      </c>
      <c r="H22" t="s">
        <v>162</v>
      </c>
      <c r="I22" t="s">
        <v>158</v>
      </c>
      <c r="J22" s="1">
        <v>295</v>
      </c>
      <c r="K22" s="1">
        <f>J22*R22</f>
        <v>2950</v>
      </c>
      <c r="L22" s="1">
        <f t="shared" si="2"/>
        <v>118</v>
      </c>
      <c r="M22" t="s">
        <v>13</v>
      </c>
      <c r="N22" t="s">
        <v>28</v>
      </c>
      <c r="O22" t="s">
        <v>100</v>
      </c>
      <c r="P22" t="s">
        <v>16</v>
      </c>
      <c r="Q22" t="s">
        <v>188</v>
      </c>
      <c r="R22">
        <v>10</v>
      </c>
      <c r="S22" t="s">
        <v>101</v>
      </c>
      <c r="T22" s="5"/>
      <c r="U22" s="6">
        <f>L22*T22</f>
        <v>0</v>
      </c>
    </row>
    <row r="23" spans="2:21" ht="77.099999999999994" customHeight="1">
      <c r="B23" t="s">
        <v>102</v>
      </c>
      <c r="C23" t="s">
        <v>103</v>
      </c>
      <c r="D23" t="s">
        <v>104</v>
      </c>
      <c r="E23" t="s">
        <v>58</v>
      </c>
      <c r="F23" t="s">
        <v>155</v>
      </c>
      <c r="G23" s="2" t="s">
        <v>179</v>
      </c>
      <c r="H23" t="s">
        <v>165</v>
      </c>
      <c r="I23" t="s">
        <v>159</v>
      </c>
      <c r="J23" s="1">
        <v>395</v>
      </c>
      <c r="K23" s="1">
        <f>J23*R23</f>
        <v>3950</v>
      </c>
      <c r="L23" s="1">
        <f t="shared" si="2"/>
        <v>158</v>
      </c>
      <c r="M23" t="s">
        <v>105</v>
      </c>
      <c r="N23" t="s">
        <v>28</v>
      </c>
      <c r="O23" t="s">
        <v>106</v>
      </c>
      <c r="P23" t="s">
        <v>16</v>
      </c>
      <c r="Q23" t="s">
        <v>188</v>
      </c>
      <c r="R23">
        <v>10</v>
      </c>
      <c r="S23" t="s">
        <v>107</v>
      </c>
      <c r="T23" s="5"/>
      <c r="U23" s="6">
        <f>L23*T23</f>
        <v>0</v>
      </c>
    </row>
    <row r="24" spans="2:21" ht="77.099999999999994" customHeight="1">
      <c r="B24" t="s">
        <v>108</v>
      </c>
      <c r="C24" t="s">
        <v>109</v>
      </c>
      <c r="D24" t="s">
        <v>110</v>
      </c>
      <c r="E24" t="s">
        <v>58</v>
      </c>
      <c r="F24" t="s">
        <v>155</v>
      </c>
      <c r="G24" t="s">
        <v>172</v>
      </c>
      <c r="H24" t="s">
        <v>160</v>
      </c>
      <c r="I24" t="s">
        <v>159</v>
      </c>
      <c r="J24" s="1">
        <v>265</v>
      </c>
      <c r="K24" s="1">
        <f>J24*R24</f>
        <v>7950</v>
      </c>
      <c r="L24" s="1">
        <f t="shared" si="2"/>
        <v>106</v>
      </c>
      <c r="M24" t="s">
        <v>13</v>
      </c>
      <c r="N24" t="s">
        <v>28</v>
      </c>
      <c r="O24" t="s">
        <v>111</v>
      </c>
      <c r="P24" t="s">
        <v>16</v>
      </c>
      <c r="Q24" t="s">
        <v>188</v>
      </c>
      <c r="R24">
        <v>30</v>
      </c>
      <c r="S24" t="s">
        <v>112</v>
      </c>
      <c r="T24" s="5"/>
      <c r="U24" s="6">
        <f>L24*T24</f>
        <v>0</v>
      </c>
    </row>
    <row r="25" spans="2:21" ht="77.099999999999994" customHeight="1">
      <c r="B25" t="s">
        <v>113</v>
      </c>
      <c r="C25" t="s">
        <v>114</v>
      </c>
      <c r="D25" t="s">
        <v>110</v>
      </c>
      <c r="E25" t="s">
        <v>58</v>
      </c>
      <c r="F25" t="s">
        <v>155</v>
      </c>
      <c r="G25" t="s">
        <v>172</v>
      </c>
      <c r="H25" t="s">
        <v>119</v>
      </c>
      <c r="I25" t="s">
        <v>159</v>
      </c>
      <c r="J25" s="1">
        <v>265</v>
      </c>
      <c r="K25" s="1">
        <f>J25*R25</f>
        <v>5300</v>
      </c>
      <c r="L25" s="1">
        <f t="shared" si="2"/>
        <v>106</v>
      </c>
      <c r="M25" t="s">
        <v>13</v>
      </c>
      <c r="N25" t="s">
        <v>28</v>
      </c>
      <c r="O25" t="s">
        <v>115</v>
      </c>
      <c r="P25" t="s">
        <v>16</v>
      </c>
      <c r="Q25" t="s">
        <v>188</v>
      </c>
      <c r="R25">
        <v>20</v>
      </c>
      <c r="S25" t="s">
        <v>112</v>
      </c>
      <c r="T25" s="5"/>
      <c r="U25" s="6">
        <f>L25*T25</f>
        <v>0</v>
      </c>
    </row>
    <row r="26" spans="2:21" ht="77.099999999999994" customHeight="1">
      <c r="B26" t="s">
        <v>116</v>
      </c>
      <c r="C26" t="s">
        <v>117</v>
      </c>
      <c r="D26" t="s">
        <v>118</v>
      </c>
      <c r="E26" t="s">
        <v>21</v>
      </c>
      <c r="F26" t="s">
        <v>155</v>
      </c>
      <c r="G26" s="2" t="s">
        <v>180</v>
      </c>
      <c r="H26" t="s">
        <v>119</v>
      </c>
      <c r="I26" t="s">
        <v>159</v>
      </c>
      <c r="J26" s="1">
        <v>150</v>
      </c>
      <c r="K26" s="1">
        <f>J26*R26</f>
        <v>3450</v>
      </c>
      <c r="L26" s="1">
        <f t="shared" si="2"/>
        <v>60</v>
      </c>
      <c r="M26" t="s">
        <v>13</v>
      </c>
      <c r="N26" t="s">
        <v>14</v>
      </c>
      <c r="O26" t="s">
        <v>120</v>
      </c>
      <c r="P26" t="s">
        <v>121</v>
      </c>
      <c r="Q26" t="s">
        <v>188</v>
      </c>
      <c r="R26">
        <v>23</v>
      </c>
      <c r="S26" t="s">
        <v>122</v>
      </c>
      <c r="T26" s="5"/>
      <c r="U26" s="6">
        <f>L26*T26</f>
        <v>0</v>
      </c>
    </row>
    <row r="27" spans="2:21" ht="77.099999999999994" customHeight="1">
      <c r="B27" t="s">
        <v>123</v>
      </c>
      <c r="C27" t="s">
        <v>124</v>
      </c>
      <c r="D27" t="s">
        <v>125</v>
      </c>
      <c r="E27" t="s">
        <v>126</v>
      </c>
      <c r="F27" t="s">
        <v>157</v>
      </c>
      <c r="G27" t="s">
        <v>172</v>
      </c>
      <c r="H27" t="s">
        <v>119</v>
      </c>
      <c r="I27" t="s">
        <v>159</v>
      </c>
      <c r="J27" s="1">
        <v>295</v>
      </c>
      <c r="K27" s="1">
        <f>J27*R27</f>
        <v>590</v>
      </c>
      <c r="L27" s="1">
        <f t="shared" si="2"/>
        <v>118</v>
      </c>
      <c r="M27" t="s">
        <v>127</v>
      </c>
      <c r="N27" t="s">
        <v>14</v>
      </c>
      <c r="O27" t="s">
        <v>128</v>
      </c>
      <c r="P27" t="s">
        <v>16</v>
      </c>
      <c r="Q27" t="s">
        <v>188</v>
      </c>
      <c r="R27">
        <v>2</v>
      </c>
      <c r="S27" t="s">
        <v>129</v>
      </c>
      <c r="T27" s="5"/>
      <c r="U27" s="6">
        <f>L27*T27</f>
        <v>0</v>
      </c>
    </row>
    <row r="28" spans="2:21" ht="77.099999999999994" customHeight="1">
      <c r="B28" t="s">
        <v>130</v>
      </c>
      <c r="C28" t="s">
        <v>131</v>
      </c>
      <c r="D28" t="s">
        <v>132</v>
      </c>
      <c r="E28" t="s">
        <v>133</v>
      </c>
      <c r="F28" t="s">
        <v>157</v>
      </c>
      <c r="G28" t="s">
        <v>172</v>
      </c>
      <c r="H28" t="s">
        <v>119</v>
      </c>
      <c r="I28" t="s">
        <v>159</v>
      </c>
      <c r="J28" s="1">
        <v>250</v>
      </c>
      <c r="K28" s="1">
        <f>J28*R28</f>
        <v>750</v>
      </c>
      <c r="L28" s="1">
        <f t="shared" si="2"/>
        <v>100</v>
      </c>
      <c r="M28" t="s">
        <v>134</v>
      </c>
      <c r="N28" t="s">
        <v>135</v>
      </c>
      <c r="O28" t="s">
        <v>136</v>
      </c>
      <c r="P28" t="s">
        <v>16</v>
      </c>
      <c r="Q28" t="s">
        <v>188</v>
      </c>
      <c r="R28">
        <v>3</v>
      </c>
      <c r="S28" t="s">
        <v>137</v>
      </c>
      <c r="T28" s="5"/>
      <c r="U28" s="6">
        <f>L28*T28</f>
        <v>0</v>
      </c>
    </row>
    <row r="29" spans="2:21" ht="77.099999999999994" customHeight="1">
      <c r="B29" t="s">
        <v>138</v>
      </c>
      <c r="C29" t="s">
        <v>139</v>
      </c>
      <c r="D29" t="s">
        <v>140</v>
      </c>
      <c r="E29" t="s">
        <v>133</v>
      </c>
      <c r="F29" t="s">
        <v>157</v>
      </c>
      <c r="G29" s="2" t="s">
        <v>178</v>
      </c>
      <c r="H29" t="s">
        <v>119</v>
      </c>
      <c r="I29" t="s">
        <v>159</v>
      </c>
      <c r="J29" s="1">
        <v>250</v>
      </c>
      <c r="K29" s="1">
        <f>J29*R29</f>
        <v>250</v>
      </c>
      <c r="L29" s="1">
        <f t="shared" si="2"/>
        <v>100</v>
      </c>
      <c r="M29" t="s">
        <v>134</v>
      </c>
      <c r="N29" t="s">
        <v>135</v>
      </c>
      <c r="O29" t="s">
        <v>141</v>
      </c>
      <c r="P29" t="s">
        <v>16</v>
      </c>
      <c r="Q29" t="s">
        <v>188</v>
      </c>
      <c r="R29">
        <v>1</v>
      </c>
      <c r="S29" t="s">
        <v>142</v>
      </c>
      <c r="T29" s="5"/>
      <c r="U29" s="6">
        <f>L29*T29</f>
        <v>0</v>
      </c>
    </row>
    <row r="30" spans="2:21" ht="77.099999999999994" customHeight="1">
      <c r="B30" t="s">
        <v>143</v>
      </c>
      <c r="C30" t="s">
        <v>144</v>
      </c>
      <c r="D30" t="s">
        <v>140</v>
      </c>
      <c r="E30" t="s">
        <v>133</v>
      </c>
      <c r="F30" t="s">
        <v>157</v>
      </c>
      <c r="G30" s="2" t="s">
        <v>178</v>
      </c>
      <c r="H30" t="s">
        <v>119</v>
      </c>
      <c r="I30" t="s">
        <v>159</v>
      </c>
      <c r="J30" s="1">
        <v>250</v>
      </c>
      <c r="K30" s="1">
        <f>J30*R30</f>
        <v>750</v>
      </c>
      <c r="L30" s="1">
        <f t="shared" si="2"/>
        <v>100</v>
      </c>
      <c r="M30" t="s">
        <v>134</v>
      </c>
      <c r="N30" t="s">
        <v>135</v>
      </c>
      <c r="O30" t="s">
        <v>145</v>
      </c>
      <c r="P30" t="s">
        <v>16</v>
      </c>
      <c r="Q30" t="s">
        <v>188</v>
      </c>
      <c r="R30">
        <v>3</v>
      </c>
      <c r="S30" t="s">
        <v>142</v>
      </c>
      <c r="T30" s="5"/>
      <c r="U30" s="6">
        <f>L30*T30</f>
        <v>0</v>
      </c>
    </row>
    <row r="31" spans="2:21" ht="77.099999999999994" customHeight="1">
      <c r="B31" t="s">
        <v>146</v>
      </c>
      <c r="C31" t="s">
        <v>147</v>
      </c>
      <c r="D31" t="s">
        <v>148</v>
      </c>
      <c r="E31" t="s">
        <v>149</v>
      </c>
      <c r="F31" t="s">
        <v>156</v>
      </c>
      <c r="G31" t="s">
        <v>172</v>
      </c>
      <c r="H31" t="s">
        <v>160</v>
      </c>
      <c r="I31" t="s">
        <v>159</v>
      </c>
      <c r="J31" s="1">
        <v>325</v>
      </c>
      <c r="K31" s="1">
        <f>J31*R31</f>
        <v>325</v>
      </c>
      <c r="L31" s="1">
        <f t="shared" si="2"/>
        <v>130</v>
      </c>
      <c r="M31" t="s">
        <v>150</v>
      </c>
      <c r="N31" t="s">
        <v>135</v>
      </c>
      <c r="O31" t="s">
        <v>151</v>
      </c>
      <c r="P31" t="s">
        <v>16</v>
      </c>
      <c r="Q31" t="s">
        <v>188</v>
      </c>
      <c r="R31">
        <v>1</v>
      </c>
      <c r="S31" t="s">
        <v>152</v>
      </c>
      <c r="T31" s="5"/>
      <c r="U31" s="6">
        <f>L31*T31</f>
        <v>0</v>
      </c>
    </row>
  </sheetData>
  <autoFilter ref="A2:V3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2026-01-16T09:30:57Z</dcterms:created>
  <dcterms:modified xsi:type="dcterms:W3CDTF">2026-01-22T14:02:09Z</dcterms:modified>
</cp:coreProperties>
</file>